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Økonomiafdelingen\Fælles mapper\Momskompensation og Tips &amp; Lotto (ML)\2024\"/>
    </mc:Choice>
  </mc:AlternateContent>
  <xr:revisionPtr revIDLastSave="0" documentId="13_ncr:1_{B1E21B9A-4169-40D3-852F-53A0B5B17FA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Årsregnskab" sheetId="4" r:id="rId1"/>
    <sheet name="momskomp." sheetId="5" r:id="rId2"/>
  </sheets>
  <definedNames>
    <definedName name="_xlnm.Print_Area" localSheetId="1">momskomp.!$A$1:$K$42</definedName>
    <definedName name="_xlnm.Print_Area" localSheetId="0">Årsregnskab!$A$2:$G$60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4" l="1"/>
  <c r="D6" i="5"/>
  <c r="E6" i="5" s="1"/>
  <c r="D7" i="5"/>
  <c r="E7" i="5" s="1"/>
  <c r="D8" i="5"/>
  <c r="E8" i="5" s="1"/>
  <c r="D9" i="5"/>
  <c r="E9" i="5" s="1"/>
  <c r="D10" i="5"/>
  <c r="E10" i="5" s="1"/>
  <c r="D11" i="5"/>
  <c r="E11" i="5" s="1"/>
  <c r="D12" i="5"/>
  <c r="E12" i="5"/>
  <c r="D13" i="5"/>
  <c r="E13" i="5" s="1"/>
  <c r="D14" i="5"/>
  <c r="E14" i="5" s="1"/>
  <c r="D15" i="5"/>
  <c r="E15" i="5" s="1"/>
  <c r="D17" i="5"/>
  <c r="E17" i="5"/>
  <c r="D18" i="5"/>
  <c r="E18" i="5" s="1"/>
  <c r="D19" i="5"/>
  <c r="E19" i="5" s="1"/>
  <c r="D16" i="5"/>
  <c r="F16" i="5" s="1"/>
  <c r="F20" i="5" s="1"/>
  <c r="F23" i="5" s="1"/>
  <c r="K9" i="5"/>
  <c r="I9" i="5"/>
  <c r="H9" i="5"/>
  <c r="H8" i="5"/>
  <c r="I21" i="5"/>
  <c r="K21" i="5" s="1"/>
  <c r="B19" i="5"/>
  <c r="H26" i="5"/>
  <c r="I26" i="5"/>
  <c r="J26" i="5" s="1"/>
  <c r="K26" i="5"/>
  <c r="K25" i="5"/>
  <c r="I25" i="5"/>
  <c r="J25" i="5" s="1"/>
  <c r="I22" i="5"/>
  <c r="K22" i="5"/>
  <c r="J22" i="5" s="1"/>
  <c r="D3" i="5"/>
  <c r="I20" i="5"/>
  <c r="K23" i="5"/>
  <c r="J23" i="5" s="1"/>
  <c r="I23" i="5"/>
  <c r="K19" i="5"/>
  <c r="I19" i="5"/>
  <c r="J19" i="5"/>
  <c r="K13" i="5"/>
  <c r="I13" i="5"/>
  <c r="J13" i="5" s="1"/>
  <c r="K12" i="5"/>
  <c r="I12" i="5"/>
  <c r="J12" i="5" s="1"/>
  <c r="I8" i="5"/>
  <c r="K8" i="5"/>
  <c r="J8" i="5" s="1"/>
  <c r="I15" i="5"/>
  <c r="J15" i="5" s="1"/>
  <c r="I24" i="5"/>
  <c r="K24" i="5"/>
  <c r="I18" i="5"/>
  <c r="J18" i="5"/>
  <c r="I17" i="5"/>
  <c r="I16" i="5"/>
  <c r="J16" i="5"/>
  <c r="I14" i="5"/>
  <c r="K14" i="5"/>
  <c r="K20" i="5"/>
  <c r="I11" i="5"/>
  <c r="D21" i="5" s="1"/>
  <c r="E21" i="5" s="1"/>
  <c r="K11" i="5"/>
  <c r="I10" i="5"/>
  <c r="K10" i="5"/>
  <c r="J17" i="5"/>
  <c r="C21" i="4"/>
  <c r="C49" i="4" s="1"/>
  <c r="C53" i="4" s="1"/>
  <c r="C54" i="4" s="1"/>
  <c r="D22" i="5"/>
  <c r="E22" i="5" s="1"/>
  <c r="D20" i="5"/>
  <c r="D23" i="5" s="1"/>
  <c r="K32" i="5" s="1"/>
  <c r="K27" i="5" l="1"/>
  <c r="J27" i="5"/>
  <c r="K38" i="5" s="1"/>
  <c r="K39" i="5" s="1"/>
  <c r="E20" i="5"/>
  <c r="E23" i="5" s="1"/>
  <c r="K31" i="5" s="1"/>
  <c r="K34" i="5" s="1"/>
  <c r="I27" i="5"/>
  <c r="K4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 Christensen</author>
    <author>Morten Nielsen</author>
  </authors>
  <commentList>
    <comment ref="I3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Morten Nielsen:
Dette nr. fremgår af brevet med ansøgning om momskompensation. </t>
        </r>
      </text>
    </comment>
    <comment ref="D27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Økonomiafdelingen:</t>
        </r>
        <r>
          <rPr>
            <sz val="8"/>
            <color indexed="81"/>
            <rFont val="Tahoma"/>
            <family val="2"/>
          </rPr>
          <t xml:space="preserve">
Hvis I har en lejlighed, skal du være opmærksom på, at fælles forbrugsudgifter skal fordeles mellem lejlighed og missionshus.</t>
        </r>
      </text>
    </comment>
    <comment ref="D28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Økonomiafdelingen:
</t>
        </r>
        <r>
          <rPr>
            <sz val="8"/>
            <color indexed="81"/>
            <rFont val="Tahoma"/>
            <family val="2"/>
          </rPr>
          <t>Så ved vi nemlig, hvorfor du ikke har fordelt det.</t>
        </r>
      </text>
    </comment>
  </commentList>
</comments>
</file>

<file path=xl/sharedStrings.xml><?xml version="1.0" encoding="utf-8"?>
<sst xmlns="http://schemas.openxmlformats.org/spreadsheetml/2006/main" count="112" uniqueCount="81">
  <si>
    <t>Indtægter</t>
  </si>
  <si>
    <t>Kontingent, egenbetaling mm.</t>
  </si>
  <si>
    <t>Testamentariske gaver</t>
  </si>
  <si>
    <t>Kaffepenge</t>
  </si>
  <si>
    <t>Indtægter fra arrangementer, lejre mv.</t>
  </si>
  <si>
    <t>Renteindtægter</t>
  </si>
  <si>
    <t>Bidrag fra private fonde og legat</t>
  </si>
  <si>
    <t>Tilskud fra IM's Missionsfond/Byggefond</t>
  </si>
  <si>
    <t>Tips og Lotto og off. tilskud</t>
  </si>
  <si>
    <t>Øvrige</t>
  </si>
  <si>
    <t>Indtægter i alt</t>
  </si>
  <si>
    <t>Udgifter</t>
  </si>
  <si>
    <t>Kørsel til talere</t>
  </si>
  <si>
    <t>Gaver sendt til IM og andre org.</t>
  </si>
  <si>
    <t>Programmer og annoncering</t>
  </si>
  <si>
    <t>Telefon og kontorhold</t>
  </si>
  <si>
    <t>Udgifter til arrangementer, lejre mv.</t>
  </si>
  <si>
    <t>Lokaleleje</t>
  </si>
  <si>
    <t>Renter, gebyrer og porto</t>
  </si>
  <si>
    <t>Øvrige udgifter</t>
  </si>
  <si>
    <t>Udgifter i alt</t>
  </si>
  <si>
    <t>Årets resultat</t>
  </si>
  <si>
    <t>Beholdning pr. 1/1</t>
  </si>
  <si>
    <t>+/- Årets resultat</t>
  </si>
  <si>
    <t>= Beholdning pr. 31/12</t>
  </si>
  <si>
    <t>Regnskabet er gennemgået og godkendt. Beholdninger er afstemt og fundet til stede</t>
  </si>
  <si>
    <t>Dato___________</t>
  </si>
  <si>
    <t>Kasserer</t>
  </si>
  <si>
    <t>Revisor</t>
  </si>
  <si>
    <t>Dato</t>
  </si>
  <si>
    <t>Fra:</t>
  </si>
  <si>
    <t>Alle poster fra regnskabet</t>
  </si>
  <si>
    <t>Aktivitets- udgifter m/moms</t>
  </si>
  <si>
    <t>*) Øvrige udgifter</t>
  </si>
  <si>
    <t>Egenfinans.</t>
  </si>
  <si>
    <t>Øvrig finans.</t>
  </si>
  <si>
    <t>Gaver</t>
  </si>
  <si>
    <t>Gavebreve</t>
  </si>
  <si>
    <t>Kontingent, egenbetaling</t>
  </si>
  <si>
    <t>Momskompensation</t>
  </si>
  <si>
    <t>Heraf sendt til IM og andre org.</t>
  </si>
  <si>
    <t>Netto</t>
  </si>
  <si>
    <t>Egenfinanseringsgrad</t>
  </si>
  <si>
    <t>Egenfinansering, netto</t>
  </si>
  <si>
    <t>Indtægter, netto</t>
  </si>
  <si>
    <t>= Egenfinansieringsgrad</t>
  </si>
  <si>
    <t xml:space="preserve">Momskompensation og tips- og lottotilskud indsættes på </t>
  </si>
  <si>
    <t xml:space="preserve">reg. nr. </t>
  </si>
  <si>
    <t>konto. nr.</t>
  </si>
  <si>
    <t>Sæt kryds hvis momskompensation må tilfalde IM's Hovedkasse</t>
  </si>
  <si>
    <t>Sæt kryds hvis Tips- og lottotilskud må tilfalde IM's Hovedkasse</t>
  </si>
  <si>
    <t>Moms heraf</t>
  </si>
  <si>
    <t>Kompensation (ansøgt)</t>
  </si>
  <si>
    <t>Underskrift (kasserer)</t>
  </si>
  <si>
    <t>Forsikring</t>
  </si>
  <si>
    <t>Renovation og vandafl.afgift</t>
  </si>
  <si>
    <t>Vand</t>
  </si>
  <si>
    <t>Varme</t>
  </si>
  <si>
    <t>El</t>
  </si>
  <si>
    <t>Udgifter vedr. missionshuset</t>
  </si>
  <si>
    <t>Udgifter vedr. lejlighed</t>
  </si>
  <si>
    <t>Forbrug vedr. lejlighed</t>
  </si>
  <si>
    <t xml:space="preserve">Vi har en lejlighed </t>
  </si>
  <si>
    <t>sæt kryds</t>
  </si>
  <si>
    <t xml:space="preserve">Lejer betaler selv forbrug  </t>
  </si>
  <si>
    <t>(hvis ikke, skal forbrugsudgifterne fordeles)</t>
  </si>
  <si>
    <t>Øvrige indtægter</t>
  </si>
  <si>
    <t>Enheds nr.</t>
  </si>
  <si>
    <t>Indre Mission i</t>
  </si>
  <si>
    <t>Heraf u/moms</t>
  </si>
  <si>
    <t xml:space="preserve">Udgifter vedr. missionshuset </t>
  </si>
  <si>
    <t xml:space="preserve">Telefon og kontorhold </t>
  </si>
  <si>
    <t xml:space="preserve">Programmer og annoncering </t>
  </si>
  <si>
    <t>Regnskab for Indre Mission i</t>
  </si>
  <si>
    <t xml:space="preserve">Kaffe brød og madvarer mv. </t>
  </si>
  <si>
    <t>Madvarer til udvalgsmøder o.li.</t>
  </si>
  <si>
    <t xml:space="preserve">Gavebreve </t>
  </si>
  <si>
    <t>Arrangementer, lejre mv.</t>
  </si>
  <si>
    <t>Aktiviteter</t>
  </si>
  <si>
    <t>Ansøgningsskema om momskompensation og tips- og lottomidler 2024</t>
  </si>
  <si>
    <t>Udgifter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</si>
</sst>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4" fontId="1" fillId="0" borderId="0" xfId="0" applyNumberFormat="1" applyFont="1"/>
    <xf numFmtId="0" fontId="4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4" fontId="1" fillId="0" borderId="5" xfId="0" applyNumberFormat="1" applyFont="1" applyBorder="1"/>
    <xf numFmtId="0" fontId="1" fillId="0" borderId="0" xfId="0" quotePrefix="1" applyFont="1"/>
    <xf numFmtId="0" fontId="1" fillId="0" borderId="6" xfId="0" applyFont="1" applyBorder="1"/>
    <xf numFmtId="0" fontId="1" fillId="0" borderId="0" xfId="0" applyFont="1" applyBorder="1"/>
    <xf numFmtId="4" fontId="1" fillId="0" borderId="6" xfId="0" applyNumberFormat="1" applyFont="1" applyBorder="1"/>
    <xf numFmtId="0" fontId="3" fillId="0" borderId="0" xfId="0" applyNumberFormat="1" applyFont="1"/>
    <xf numFmtId="0" fontId="7" fillId="0" borderId="0" xfId="0" applyFont="1" applyAlignment="1"/>
    <xf numFmtId="0" fontId="8" fillId="0" borderId="0" xfId="0" applyFont="1"/>
    <xf numFmtId="3" fontId="0" fillId="0" borderId="0" xfId="0" applyNumberFormat="1"/>
    <xf numFmtId="0" fontId="8" fillId="0" borderId="0" xfId="0" applyFont="1" applyProtection="1"/>
    <xf numFmtId="0" fontId="9" fillId="0" borderId="0" xfId="0" applyFont="1" applyBorder="1" applyAlignment="1">
      <alignment horizontal="left"/>
    </xf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 applyAlignment="1">
      <alignment vertical="distributed"/>
    </xf>
    <xf numFmtId="3" fontId="0" fillId="0" borderId="11" xfId="0" applyNumberFormat="1" applyBorder="1"/>
    <xf numFmtId="3" fontId="0" fillId="0" borderId="12" xfId="0" applyNumberFormat="1" applyBorder="1"/>
    <xf numFmtId="3" fontId="0" fillId="0" borderId="0" xfId="0" applyNumberFormat="1" applyBorder="1" applyAlignment="1"/>
    <xf numFmtId="3" fontId="0" fillId="0" borderId="11" xfId="0" applyNumberFormat="1" applyFill="1" applyBorder="1"/>
    <xf numFmtId="3" fontId="0" fillId="0" borderId="13" xfId="0" applyNumberFormat="1" applyBorder="1"/>
    <xf numFmtId="3" fontId="0" fillId="0" borderId="14" xfId="0" applyNumberFormat="1" applyFill="1" applyBorder="1" applyProtection="1"/>
    <xf numFmtId="0" fontId="0" fillId="2" borderId="0" xfId="0" applyFill="1" applyProtection="1">
      <protection locked="0"/>
    </xf>
    <xf numFmtId="0" fontId="0" fillId="0" borderId="0" xfId="0" applyAlignment="1"/>
    <xf numFmtId="3" fontId="0" fillId="0" borderId="0" xfId="0" applyNumberFormat="1" applyBorder="1"/>
    <xf numFmtId="3" fontId="0" fillId="0" borderId="0" xfId="0" applyNumberFormat="1" applyFill="1" applyBorder="1" applyAlignment="1"/>
    <xf numFmtId="3" fontId="0" fillId="0" borderId="15" xfId="0" applyNumberFormat="1" applyBorder="1"/>
    <xf numFmtId="0" fontId="0" fillId="0" borderId="0" xfId="0" applyFill="1" applyBorder="1"/>
    <xf numFmtId="3" fontId="0" fillId="0" borderId="0" xfId="0" applyNumberFormat="1" applyAlignment="1">
      <alignment horizontal="left" vertical="center" wrapText="1"/>
    </xf>
    <xf numFmtId="3" fontId="0" fillId="0" borderId="16" xfId="0" applyNumberFormat="1" applyBorder="1"/>
    <xf numFmtId="3" fontId="0" fillId="0" borderId="17" xfId="0" applyNumberFormat="1" applyFill="1" applyBorder="1"/>
    <xf numFmtId="3" fontId="0" fillId="2" borderId="18" xfId="0" applyNumberFormat="1" applyFill="1" applyBorder="1" applyAlignment="1" applyProtection="1">
      <alignment horizontal="center" vertical="center"/>
      <protection locked="0"/>
    </xf>
    <xf numFmtId="3" fontId="0" fillId="2" borderId="19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Protection="1">
      <protection locked="0"/>
    </xf>
    <xf numFmtId="3" fontId="0" fillId="0" borderId="0" xfId="0" applyNumberFormat="1" applyFill="1" applyBorder="1" applyProtection="1">
      <protection locked="0"/>
    </xf>
    <xf numFmtId="0" fontId="0" fillId="0" borderId="20" xfId="0" applyBorder="1"/>
    <xf numFmtId="3" fontId="0" fillId="0" borderId="20" xfId="0" applyNumberFormat="1" applyBorder="1"/>
    <xf numFmtId="3" fontId="1" fillId="0" borderId="0" xfId="0" applyNumberFormat="1" applyFont="1" applyFill="1" applyBorder="1" applyProtection="1">
      <protection locked="0"/>
    </xf>
    <xf numFmtId="3" fontId="0" fillId="0" borderId="0" xfId="0" applyNumberFormat="1" applyFill="1" applyBorder="1"/>
    <xf numFmtId="0" fontId="0" fillId="0" borderId="0" xfId="0" quotePrefix="1"/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3" fontId="0" fillId="3" borderId="12" xfId="0" applyNumberFormat="1" applyFill="1" applyBorder="1"/>
    <xf numFmtId="3" fontId="11" fillId="3" borderId="12" xfId="0" applyNumberFormat="1" applyFont="1" applyFill="1" applyBorder="1"/>
    <xf numFmtId="3" fontId="0" fillId="3" borderId="11" xfId="0" applyNumberFormat="1" applyFill="1" applyBorder="1"/>
    <xf numFmtId="3" fontId="0" fillId="0" borderId="12" xfId="0" applyNumberFormat="1" applyFill="1" applyBorder="1"/>
    <xf numFmtId="3" fontId="0" fillId="3" borderId="13" xfId="0" applyNumberFormat="1" applyFill="1" applyBorder="1"/>
    <xf numFmtId="4" fontId="3" fillId="0" borderId="5" xfId="0" applyNumberFormat="1" applyFont="1" applyBorder="1"/>
    <xf numFmtId="3" fontId="1" fillId="0" borderId="14" xfId="0" applyNumberFormat="1" applyFont="1" applyFill="1" applyBorder="1" applyProtection="1">
      <protection locked="0"/>
    </xf>
    <xf numFmtId="3" fontId="0" fillId="0" borderId="14" xfId="0" applyNumberFormat="1" applyFill="1" applyBorder="1" applyProtection="1">
      <protection locked="0"/>
    </xf>
    <xf numFmtId="3" fontId="0" fillId="0" borderId="12" xfId="0" applyNumberForma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3" fontId="0" fillId="0" borderId="11" xfId="0" applyNumberFormat="1" applyBorder="1" applyProtection="1"/>
    <xf numFmtId="3" fontId="0" fillId="3" borderId="12" xfId="0" applyNumberFormat="1" applyFill="1" applyBorder="1" applyProtection="1">
      <protection locked="0"/>
    </xf>
    <xf numFmtId="164" fontId="1" fillId="0" borderId="0" xfId="2" applyFont="1"/>
    <xf numFmtId="164" fontId="3" fillId="0" borderId="0" xfId="2" applyFont="1"/>
    <xf numFmtId="164" fontId="1" fillId="0" borderId="6" xfId="2" applyFont="1" applyBorder="1"/>
    <xf numFmtId="164" fontId="1" fillId="0" borderId="0" xfId="2" applyFont="1" applyFill="1"/>
    <xf numFmtId="3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0" xfId="0" applyAlignment="1">
      <alignment vertical="distributed"/>
    </xf>
    <xf numFmtId="3" fontId="7" fillId="0" borderId="2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3" fontId="3" fillId="0" borderId="23" xfId="0" applyNumberFormat="1" applyFont="1" applyBorder="1"/>
    <xf numFmtId="3" fontId="3" fillId="0" borderId="19" xfId="0" applyNumberFormat="1" applyFont="1" applyBorder="1"/>
    <xf numFmtId="3" fontId="3" fillId="0" borderId="23" xfId="0" applyNumberFormat="1" applyFont="1" applyFill="1" applyBorder="1"/>
    <xf numFmtId="3" fontId="3" fillId="0" borderId="24" xfId="0" applyNumberFormat="1" applyFont="1" applyFill="1" applyBorder="1"/>
    <xf numFmtId="3" fontId="14" fillId="3" borderId="12" xfId="0" applyNumberFormat="1" applyFont="1" applyFill="1" applyBorder="1"/>
    <xf numFmtId="3" fontId="0" fillId="2" borderId="19" xfId="0" applyNumberFormat="1" applyFill="1" applyBorder="1"/>
    <xf numFmtId="0" fontId="6" fillId="0" borderId="0" xfId="0" applyFont="1" applyFill="1" applyProtection="1">
      <protection locked="0"/>
    </xf>
    <xf numFmtId="0" fontId="3" fillId="0" borderId="0" xfId="0" applyFont="1" applyBorder="1"/>
    <xf numFmtId="3" fontId="0" fillId="0" borderId="11" xfId="0" applyNumberFormat="1" applyFill="1" applyBorder="1" applyProtection="1">
      <protection locked="0"/>
    </xf>
    <xf numFmtId="3" fontId="1" fillId="0" borderId="16" xfId="0" applyNumberFormat="1" applyFont="1" applyFill="1" applyBorder="1" applyProtection="1">
      <protection locked="0"/>
    </xf>
    <xf numFmtId="3" fontId="0" fillId="0" borderId="16" xfId="0" applyNumberFormat="1" applyFill="1" applyBorder="1" applyProtection="1">
      <protection locked="0"/>
    </xf>
    <xf numFmtId="3" fontId="0" fillId="0" borderId="16" xfId="0" applyNumberFormat="1" applyFill="1" applyBorder="1"/>
    <xf numFmtId="4" fontId="1" fillId="4" borderId="25" xfId="0" applyNumberFormat="1" applyFont="1" applyFill="1" applyBorder="1"/>
    <xf numFmtId="3" fontId="0" fillId="0" borderId="14" xfId="0" applyNumberFormat="1" applyBorder="1" applyAlignment="1"/>
    <xf numFmtId="3" fontId="0" fillId="0" borderId="26" xfId="0" applyNumberFormat="1" applyBorder="1"/>
    <xf numFmtId="3" fontId="0" fillId="3" borderId="27" xfId="0" applyNumberFormat="1" applyFill="1" applyBorder="1"/>
    <xf numFmtId="4" fontId="1" fillId="0" borderId="28" xfId="0" applyNumberFormat="1" applyFont="1" applyBorder="1"/>
    <xf numFmtId="0" fontId="0" fillId="0" borderId="29" xfId="0" applyBorder="1"/>
    <xf numFmtId="3" fontId="0" fillId="0" borderId="30" xfId="0" applyNumberFormat="1" applyBorder="1"/>
    <xf numFmtId="3" fontId="0" fillId="0" borderId="3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" fontId="1" fillId="0" borderId="0" xfId="0" applyNumberFormat="1" applyFont="1" applyFill="1" applyBorder="1"/>
    <xf numFmtId="4" fontId="1" fillId="2" borderId="2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4" fontId="0" fillId="2" borderId="25" xfId="0" applyNumberFormat="1" applyFont="1" applyFill="1" applyBorder="1" applyProtection="1">
      <protection locked="0"/>
    </xf>
    <xf numFmtId="4" fontId="3" fillId="2" borderId="6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0" fillId="0" borderId="32" xfId="0" applyNumberFormat="1" applyBorder="1" applyAlignment="1">
      <alignment horizontal="left" vertical="distributed"/>
    </xf>
    <xf numFmtId="3" fontId="0" fillId="0" borderId="33" xfId="0" applyNumberFormat="1" applyBorder="1" applyAlignment="1">
      <alignment horizontal="left" vertical="distributed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34" xfId="0" applyNumberFormat="1" applyFill="1" applyBorder="1" applyAlignment="1" applyProtection="1">
      <alignment horizontal="center"/>
      <protection locked="0"/>
    </xf>
    <xf numFmtId="3" fontId="0" fillId="0" borderId="17" xfId="0" applyNumberFormat="1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3" fontId="3" fillId="0" borderId="17" xfId="0" applyNumberFormat="1" applyFont="1" applyFill="1" applyBorder="1" applyAlignment="1" applyProtection="1">
      <alignment horizontal="center"/>
      <protection locked="0"/>
    </xf>
    <xf numFmtId="3" fontId="5" fillId="0" borderId="17" xfId="0" applyNumberFormat="1" applyFont="1" applyBorder="1" applyAlignment="1">
      <alignment horizontal="left" vertical="center" wrapText="1"/>
    </xf>
    <xf numFmtId="3" fontId="0" fillId="0" borderId="17" xfId="0" applyNumberFormat="1" applyBorder="1" applyAlignment="1">
      <alignment horizontal="left" vertical="center" wrapText="1"/>
    </xf>
    <xf numFmtId="3" fontId="3" fillId="0" borderId="35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3" fontId="3" fillId="0" borderId="36" xfId="0" applyNumberFormat="1" applyFont="1" applyBorder="1" applyAlignment="1">
      <alignment horizontal="center"/>
    </xf>
    <xf numFmtId="3" fontId="0" fillId="0" borderId="37" xfId="0" applyNumberFormat="1" applyBorder="1" applyAlignment="1">
      <alignment horizontal="left"/>
    </xf>
    <xf numFmtId="3" fontId="0" fillId="0" borderId="15" xfId="0" applyNumberFormat="1" applyBorder="1" applyAlignment="1">
      <alignment horizontal="left"/>
    </xf>
    <xf numFmtId="3" fontId="0" fillId="0" borderId="37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37" xfId="0" quotePrefix="1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Alignment="1">
      <alignment horizontal="left"/>
    </xf>
    <xf numFmtId="3" fontId="7" fillId="0" borderId="23" xfId="0" applyNumberFormat="1" applyFont="1" applyFill="1" applyBorder="1" applyAlignment="1" applyProtection="1">
      <alignment horizontal="center"/>
      <protection locked="0"/>
    </xf>
    <xf numFmtId="3" fontId="7" fillId="0" borderId="38" xfId="0" applyNumberFormat="1" applyFont="1" applyFill="1" applyBorder="1" applyAlignment="1" applyProtection="1">
      <alignment horizontal="center"/>
      <protection locked="0"/>
    </xf>
    <xf numFmtId="3" fontId="7" fillId="0" borderId="34" xfId="0" applyNumberFormat="1" applyFont="1" applyFill="1" applyBorder="1" applyAlignment="1" applyProtection="1">
      <alignment horizontal="center"/>
      <protection locked="0"/>
    </xf>
    <xf numFmtId="3" fontId="0" fillId="0" borderId="30" xfId="0" applyNumberFormat="1" applyBorder="1" applyAlignment="1">
      <alignment horizontal="left" vertical="distributed"/>
    </xf>
    <xf numFmtId="3" fontId="0" fillId="0" borderId="39" xfId="0" applyNumberFormat="1" applyBorder="1" applyAlignment="1">
      <alignment horizontal="left" vertical="distributed"/>
    </xf>
    <xf numFmtId="3" fontId="0" fillId="0" borderId="40" xfId="0" applyNumberFormat="1" applyBorder="1" applyAlignment="1">
      <alignment horizontal="left" vertical="distributed"/>
    </xf>
    <xf numFmtId="3" fontId="0" fillId="0" borderId="41" xfId="0" applyNumberFormat="1" applyBorder="1" applyAlignment="1">
      <alignment horizontal="left" vertical="distributed"/>
    </xf>
    <xf numFmtId="3" fontId="0" fillId="0" borderId="11" xfId="0" applyNumberFormat="1" applyBorder="1" applyAlignment="1">
      <alignment horizontal="left" vertical="distributed"/>
    </xf>
    <xf numFmtId="3" fontId="0" fillId="0" borderId="42" xfId="0" applyNumberFormat="1" applyBorder="1" applyAlignment="1">
      <alignment horizontal="left" vertical="distributed"/>
    </xf>
  </cellXfs>
  <cellStyles count="3">
    <cellStyle name="1000-sep (2 dec) 2" xfId="1" xr:uid="{00000000-0005-0000-0000-000000000000}"/>
    <cellStyle name="K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0"/>
  <sheetViews>
    <sheetView tabSelected="1" workbookViewId="0">
      <selection activeCell="F3" sqref="F3"/>
    </sheetView>
  </sheetViews>
  <sheetFormatPr defaultColWidth="9.140625" defaultRowHeight="12.75" x14ac:dyDescent="0.2"/>
  <cols>
    <col min="1" max="1" width="36.140625" style="3" customWidth="1"/>
    <col min="2" max="2" width="2.140625" style="3" customWidth="1"/>
    <col min="3" max="3" width="13.28515625" style="4" customWidth="1"/>
    <col min="4" max="4" width="13.85546875" style="71" bestFit="1" customWidth="1"/>
    <col min="5" max="5" width="4.28515625" style="3" customWidth="1"/>
    <col min="6" max="6" width="9.140625" style="3"/>
    <col min="7" max="7" width="18.140625" style="3" customWidth="1"/>
    <col min="8" max="16384" width="9.140625" style="3"/>
  </cols>
  <sheetData>
    <row r="2" spans="1:6" s="2" customFormat="1" ht="13.5" thickBot="1" x14ac:dyDescent="0.25">
      <c r="A2" s="1" t="s">
        <v>73</v>
      </c>
      <c r="B2" s="1"/>
      <c r="C2" s="107"/>
      <c r="D2" s="108"/>
      <c r="E2" s="87"/>
      <c r="F2" s="2">
        <v>2024</v>
      </c>
    </row>
    <row r="3" spans="1:6" x14ac:dyDescent="0.2">
      <c r="C3" s="17"/>
    </row>
    <row r="4" spans="1:6" x14ac:dyDescent="0.2">
      <c r="A4" s="5" t="s">
        <v>0</v>
      </c>
      <c r="B4" s="5"/>
    </row>
    <row r="6" spans="1:6" x14ac:dyDescent="0.2">
      <c r="A6" s="6" t="s">
        <v>36</v>
      </c>
      <c r="B6" s="7"/>
      <c r="C6" s="102">
        <v>0</v>
      </c>
    </row>
    <row r="7" spans="1:6" x14ac:dyDescent="0.2">
      <c r="A7" s="6" t="s">
        <v>76</v>
      </c>
      <c r="B7" s="7"/>
      <c r="C7" s="102">
        <v>0</v>
      </c>
    </row>
    <row r="8" spans="1:6" x14ac:dyDescent="0.2">
      <c r="A8" s="6" t="s">
        <v>1</v>
      </c>
      <c r="B8" s="7"/>
      <c r="C8" s="102">
        <v>0</v>
      </c>
    </row>
    <row r="9" spans="1:6" x14ac:dyDescent="0.2">
      <c r="A9" s="6" t="s">
        <v>2</v>
      </c>
      <c r="B9" s="7"/>
      <c r="C9" s="102">
        <v>0</v>
      </c>
    </row>
    <row r="10" spans="1:6" x14ac:dyDescent="0.2">
      <c r="A10" s="6" t="s">
        <v>3</v>
      </c>
      <c r="B10" s="7"/>
      <c r="C10" s="102">
        <v>0</v>
      </c>
    </row>
    <row r="11" spans="1:6" x14ac:dyDescent="0.2">
      <c r="A11" s="6" t="s">
        <v>4</v>
      </c>
      <c r="B11" s="7"/>
      <c r="C11" s="102">
        <v>0</v>
      </c>
    </row>
    <row r="12" spans="1:6" x14ac:dyDescent="0.2">
      <c r="A12" s="6" t="s">
        <v>17</v>
      </c>
      <c r="B12" s="7"/>
      <c r="C12" s="102">
        <v>0</v>
      </c>
    </row>
    <row r="13" spans="1:6" x14ac:dyDescent="0.2">
      <c r="A13" s="6" t="s">
        <v>5</v>
      </c>
      <c r="B13" s="7"/>
      <c r="C13" s="102">
        <v>0</v>
      </c>
    </row>
    <row r="14" spans="1:6" x14ac:dyDescent="0.2">
      <c r="A14" s="6" t="s">
        <v>6</v>
      </c>
      <c r="B14" s="7"/>
      <c r="C14" s="102">
        <v>0</v>
      </c>
    </row>
    <row r="15" spans="1:6" x14ac:dyDescent="0.2">
      <c r="A15" s="6" t="s">
        <v>7</v>
      </c>
      <c r="B15" s="7"/>
      <c r="C15" s="102">
        <v>0</v>
      </c>
    </row>
    <row r="16" spans="1:6" x14ac:dyDescent="0.2">
      <c r="A16" s="6" t="s">
        <v>8</v>
      </c>
      <c r="B16" s="7"/>
      <c r="C16" s="102">
        <v>0</v>
      </c>
    </row>
    <row r="17" spans="1:4" x14ac:dyDescent="0.2">
      <c r="A17" s="6" t="s">
        <v>39</v>
      </c>
      <c r="B17" s="7"/>
      <c r="C17" s="102">
        <v>0</v>
      </c>
    </row>
    <row r="18" spans="1:4" x14ac:dyDescent="0.2">
      <c r="A18" s="6" t="s">
        <v>9</v>
      </c>
      <c r="B18" s="7"/>
      <c r="C18" s="102">
        <v>0</v>
      </c>
    </row>
    <row r="19" spans="1:4" x14ac:dyDescent="0.2">
      <c r="A19" s="103"/>
      <c r="B19" s="7"/>
      <c r="C19" s="102">
        <v>0</v>
      </c>
    </row>
    <row r="20" spans="1:4" x14ac:dyDescent="0.2">
      <c r="A20" s="6"/>
      <c r="B20" s="7"/>
      <c r="C20" s="96"/>
    </row>
    <row r="21" spans="1:4" x14ac:dyDescent="0.2">
      <c r="A21" s="6" t="s">
        <v>10</v>
      </c>
      <c r="B21" s="7"/>
      <c r="C21" s="9">
        <f>SUM(C6:C20)</f>
        <v>0</v>
      </c>
    </row>
    <row r="24" spans="1:4" x14ac:dyDescent="0.2">
      <c r="A24" s="5" t="s">
        <v>11</v>
      </c>
      <c r="B24" s="5"/>
    </row>
    <row r="25" spans="1:4" x14ac:dyDescent="0.2">
      <c r="D25" s="71" t="s">
        <v>69</v>
      </c>
    </row>
    <row r="26" spans="1:4" x14ac:dyDescent="0.2">
      <c r="A26" s="6" t="s">
        <v>74</v>
      </c>
      <c r="B26" s="7"/>
      <c r="C26" s="102">
        <v>0</v>
      </c>
      <c r="D26" s="92">
        <v>0</v>
      </c>
    </row>
    <row r="27" spans="1:4" x14ac:dyDescent="0.2">
      <c r="A27" s="6" t="s">
        <v>75</v>
      </c>
      <c r="B27" s="7"/>
      <c r="C27" s="102">
        <v>0</v>
      </c>
      <c r="D27" s="101"/>
    </row>
    <row r="28" spans="1:4" x14ac:dyDescent="0.2">
      <c r="A28" s="6" t="s">
        <v>12</v>
      </c>
      <c r="B28" s="7"/>
      <c r="C28" s="102">
        <v>0</v>
      </c>
    </row>
    <row r="29" spans="1:4" x14ac:dyDescent="0.2">
      <c r="A29" s="6" t="s">
        <v>13</v>
      </c>
      <c r="B29" s="7"/>
      <c r="C29" s="102">
        <v>0</v>
      </c>
    </row>
    <row r="30" spans="1:4" x14ac:dyDescent="0.2">
      <c r="A30" s="6" t="s">
        <v>72</v>
      </c>
      <c r="B30" s="7"/>
      <c r="C30" s="106">
        <v>0</v>
      </c>
      <c r="D30" s="92">
        <v>0</v>
      </c>
    </row>
    <row r="31" spans="1:4" x14ac:dyDescent="0.2">
      <c r="A31" s="6" t="s">
        <v>71</v>
      </c>
      <c r="B31" s="7"/>
      <c r="C31" s="102">
        <v>0</v>
      </c>
      <c r="D31" s="92">
        <v>0</v>
      </c>
    </row>
    <row r="32" spans="1:4" x14ac:dyDescent="0.2">
      <c r="A32" t="s">
        <v>54</v>
      </c>
      <c r="B32" s="7"/>
      <c r="C32" s="102">
        <v>0</v>
      </c>
    </row>
    <row r="33" spans="1:7" x14ac:dyDescent="0.2">
      <c r="A33" t="s">
        <v>55</v>
      </c>
      <c r="B33" s="7"/>
      <c r="C33" s="102">
        <v>0</v>
      </c>
    </row>
    <row r="34" spans="1:7" x14ac:dyDescent="0.2">
      <c r="A34" t="s">
        <v>56</v>
      </c>
      <c r="B34" s="7"/>
      <c r="C34" s="102">
        <v>0</v>
      </c>
    </row>
    <row r="35" spans="1:7" x14ac:dyDescent="0.2">
      <c r="A35" t="s">
        <v>57</v>
      </c>
      <c r="B35" s="7"/>
      <c r="C35" s="102">
        <v>0</v>
      </c>
    </row>
    <row r="36" spans="1:7" x14ac:dyDescent="0.2">
      <c r="A36" t="s">
        <v>58</v>
      </c>
      <c r="B36" s="7"/>
      <c r="C36" s="102">
        <v>0</v>
      </c>
      <c r="D36" s="74"/>
    </row>
    <row r="37" spans="1:7" x14ac:dyDescent="0.2">
      <c r="A37" t="s">
        <v>70</v>
      </c>
      <c r="B37" s="7"/>
      <c r="C37" s="102">
        <v>0</v>
      </c>
      <c r="D37" s="92">
        <v>0</v>
      </c>
    </row>
    <row r="38" spans="1:7" x14ac:dyDescent="0.2">
      <c r="A38" t="s">
        <v>60</v>
      </c>
      <c r="B38" s="7"/>
      <c r="C38" s="102">
        <v>0</v>
      </c>
    </row>
    <row r="39" spans="1:7" x14ac:dyDescent="0.2">
      <c r="A39" t="s">
        <v>61</v>
      </c>
      <c r="B39" s="7"/>
      <c r="C39" s="102">
        <v>0</v>
      </c>
    </row>
    <row r="40" spans="1:7" x14ac:dyDescent="0.2">
      <c r="A40" s="6" t="s">
        <v>17</v>
      </c>
      <c r="B40" s="7"/>
      <c r="C40" s="102">
        <v>0</v>
      </c>
    </row>
    <row r="41" spans="1:7" x14ac:dyDescent="0.2">
      <c r="A41" s="6" t="s">
        <v>16</v>
      </c>
      <c r="B41" s="7"/>
      <c r="C41" s="102">
        <v>0</v>
      </c>
      <c r="D41" s="92">
        <v>0</v>
      </c>
    </row>
    <row r="42" spans="1:7" x14ac:dyDescent="0.2">
      <c r="A42" s="6" t="s">
        <v>78</v>
      </c>
      <c r="B42" s="7"/>
      <c r="C42" s="102">
        <v>0</v>
      </c>
      <c r="D42" s="92">
        <v>0</v>
      </c>
    </row>
    <row r="43" spans="1:7" x14ac:dyDescent="0.2">
      <c r="A43" s="6" t="s">
        <v>18</v>
      </c>
      <c r="B43" s="7"/>
      <c r="C43" s="102">
        <v>0</v>
      </c>
    </row>
    <row r="44" spans="1:7" x14ac:dyDescent="0.2">
      <c r="A44" s="10" t="s">
        <v>19</v>
      </c>
      <c r="B44" s="11"/>
      <c r="C44" s="102">
        <v>0</v>
      </c>
      <c r="D44" s="92">
        <v>0</v>
      </c>
    </row>
    <row r="45" spans="1:7" s="2" customFormat="1" x14ac:dyDescent="0.2">
      <c r="A45" s="104"/>
      <c r="B45" s="11"/>
      <c r="C45" s="102">
        <v>0</v>
      </c>
      <c r="D45" s="92">
        <v>0</v>
      </c>
      <c r="E45" s="3"/>
      <c r="F45" s="3"/>
      <c r="G45" s="3"/>
    </row>
    <row r="46" spans="1:7" x14ac:dyDescent="0.2">
      <c r="A46" s="6"/>
      <c r="B46" s="7"/>
      <c r="C46" s="8"/>
    </row>
    <row r="47" spans="1:7" x14ac:dyDescent="0.2">
      <c r="A47" s="6" t="s">
        <v>20</v>
      </c>
      <c r="B47" s="7"/>
      <c r="C47" s="9">
        <f>SUM(C26:C46)</f>
        <v>0</v>
      </c>
    </row>
    <row r="49" spans="1:7" x14ac:dyDescent="0.2">
      <c r="A49" s="2" t="s">
        <v>21</v>
      </c>
      <c r="B49" s="2"/>
      <c r="C49" s="60">
        <f>C21-C47</f>
        <v>0</v>
      </c>
      <c r="D49" s="72"/>
      <c r="E49" s="2"/>
      <c r="F49" s="2"/>
      <c r="G49" s="2"/>
    </row>
    <row r="52" spans="1:7" x14ac:dyDescent="0.2">
      <c r="A52" s="3" t="s">
        <v>22</v>
      </c>
      <c r="C52" s="105">
        <v>0</v>
      </c>
    </row>
    <row r="53" spans="1:7" x14ac:dyDescent="0.2">
      <c r="A53" s="13" t="s">
        <v>23</v>
      </c>
      <c r="C53" s="4">
        <f>C49</f>
        <v>0</v>
      </c>
    </row>
    <row r="54" spans="1:7" x14ac:dyDescent="0.2">
      <c r="A54" s="13" t="s">
        <v>24</v>
      </c>
      <c r="C54" s="12">
        <f>C52+C53</f>
        <v>0</v>
      </c>
    </row>
    <row r="56" spans="1:7" x14ac:dyDescent="0.2">
      <c r="A56" s="3" t="s">
        <v>25</v>
      </c>
    </row>
    <row r="57" spans="1:7" x14ac:dyDescent="0.2">
      <c r="A57" s="3" t="s">
        <v>26</v>
      </c>
    </row>
    <row r="58" spans="1:7" x14ac:dyDescent="0.2">
      <c r="E58" s="15"/>
    </row>
    <row r="59" spans="1:7" ht="13.5" thickBot="1" x14ac:dyDescent="0.25">
      <c r="A59" s="14"/>
      <c r="B59" s="15"/>
      <c r="C59" s="16"/>
      <c r="D59" s="73"/>
      <c r="E59" s="14"/>
      <c r="F59" s="15"/>
      <c r="G59" s="15"/>
    </row>
    <row r="60" spans="1:7" x14ac:dyDescent="0.2">
      <c r="A60" s="3" t="s">
        <v>27</v>
      </c>
      <c r="C60" s="4" t="s">
        <v>28</v>
      </c>
    </row>
  </sheetData>
  <mergeCells count="1">
    <mergeCell ref="C2:D2"/>
  </mergeCells>
  <phoneticPr fontId="2" type="noConversion"/>
  <pageMargins left="0.59055118110236227" right="0.39370078740157483" top="0.59055118110236227" bottom="0.39370078740157483" header="0" footer="0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6"/>
  <sheetViews>
    <sheetView zoomScaleNormal="100" workbookViewId="0">
      <selection activeCell="H12" sqref="H12"/>
    </sheetView>
  </sheetViews>
  <sheetFormatPr defaultRowHeight="12.75" x14ac:dyDescent="0.2"/>
  <cols>
    <col min="1" max="1" width="3.85546875" customWidth="1"/>
    <col min="3" max="3" width="25.7109375" customWidth="1"/>
    <col min="4" max="6" width="10.7109375" style="20" customWidth="1"/>
    <col min="7" max="7" width="4.7109375" style="20" customWidth="1"/>
    <col min="8" max="8" width="30.42578125" style="20" bestFit="1" customWidth="1"/>
    <col min="9" max="10" width="10.7109375" style="20" customWidth="1"/>
    <col min="11" max="11" width="10.7109375" customWidth="1"/>
  </cols>
  <sheetData>
    <row r="1" spans="2:12" ht="18" customHeight="1" x14ac:dyDescent="0.3">
      <c r="B1" s="128" t="s">
        <v>79</v>
      </c>
      <c r="C1" s="128"/>
      <c r="D1" s="128"/>
      <c r="E1" s="128"/>
      <c r="F1" s="128"/>
      <c r="G1" s="128"/>
      <c r="H1" s="128"/>
      <c r="I1" s="128"/>
      <c r="J1" s="128"/>
      <c r="K1" s="18"/>
      <c r="L1" s="18"/>
    </row>
    <row r="2" spans="2:12" ht="10.5" customHeight="1" thickBot="1" x14ac:dyDescent="0.25">
      <c r="B2" s="19"/>
    </row>
    <row r="3" spans="2:12" ht="21" thickBot="1" x14ac:dyDescent="0.35">
      <c r="B3" s="21" t="s">
        <v>30</v>
      </c>
      <c r="C3" s="86" t="s">
        <v>68</v>
      </c>
      <c r="D3" s="129">
        <f>Årsregnskab!C2</f>
        <v>0</v>
      </c>
      <c r="E3" s="130"/>
      <c r="F3" s="131"/>
      <c r="H3" s="66" t="s">
        <v>67</v>
      </c>
      <c r="I3" s="85"/>
    </row>
    <row r="4" spans="2:12" ht="21" thickBot="1" x14ac:dyDescent="0.35">
      <c r="B4" s="21"/>
      <c r="C4" s="79"/>
      <c r="D4" s="78"/>
      <c r="E4" s="78"/>
      <c r="F4" s="78"/>
      <c r="G4" s="35"/>
    </row>
    <row r="5" spans="2:12" ht="15.75" x14ac:dyDescent="0.25">
      <c r="B5" s="22" t="s">
        <v>0</v>
      </c>
      <c r="D5" s="23" t="s">
        <v>0</v>
      </c>
      <c r="E5" s="24" t="s">
        <v>34</v>
      </c>
      <c r="F5" s="25" t="s">
        <v>35</v>
      </c>
      <c r="H5" s="22" t="s">
        <v>11</v>
      </c>
      <c r="I5" s="132" t="s">
        <v>31</v>
      </c>
      <c r="J5" s="135" t="s">
        <v>32</v>
      </c>
      <c r="K5" s="109" t="s">
        <v>33</v>
      </c>
    </row>
    <row r="6" spans="2:12" ht="12" customHeight="1" x14ac:dyDescent="0.2">
      <c r="B6" s="53" t="s">
        <v>36</v>
      </c>
      <c r="C6" s="54"/>
      <c r="D6" s="62">
        <f>Årsregnskab!C6</f>
        <v>0</v>
      </c>
      <c r="E6" s="27">
        <f>D6-F6</f>
        <v>0</v>
      </c>
      <c r="F6" s="55"/>
      <c r="I6" s="133"/>
      <c r="J6" s="136"/>
      <c r="K6" s="110"/>
    </row>
    <row r="7" spans="2:12" x14ac:dyDescent="0.2">
      <c r="B7" s="53" t="s">
        <v>37</v>
      </c>
      <c r="C7" s="54"/>
      <c r="D7" s="62">
        <f>Årsregnskab!C7</f>
        <v>0</v>
      </c>
      <c r="E7" s="27">
        <f t="shared" ref="E7:E15" si="0">D7</f>
        <v>0</v>
      </c>
      <c r="F7" s="55"/>
      <c r="H7"/>
      <c r="I7" s="134"/>
      <c r="J7" s="137"/>
      <c r="K7" s="26"/>
    </row>
    <row r="8" spans="2:12" ht="13.5" customHeight="1" x14ac:dyDescent="0.2">
      <c r="B8" s="53" t="s">
        <v>38</v>
      </c>
      <c r="C8" s="54"/>
      <c r="D8" s="62">
        <f>Årsregnskab!C8</f>
        <v>0</v>
      </c>
      <c r="E8" s="27">
        <f t="shared" si="0"/>
        <v>0</v>
      </c>
      <c r="F8" s="55"/>
      <c r="G8" s="29"/>
      <c r="H8" t="str">
        <f>Årsregnskab!A26</f>
        <v xml:space="preserve">Kaffe brød og madvarer mv. </v>
      </c>
      <c r="I8" s="61">
        <f>Årsregnskab!C26</f>
        <v>0</v>
      </c>
      <c r="J8" s="27">
        <f>I8-K8</f>
        <v>0</v>
      </c>
      <c r="K8" s="63">
        <f>Årsregnskab!D26</f>
        <v>0</v>
      </c>
    </row>
    <row r="9" spans="2:12" x14ac:dyDescent="0.2">
      <c r="B9" s="53" t="s">
        <v>2</v>
      </c>
      <c r="C9" s="54"/>
      <c r="D9" s="62">
        <f>Årsregnskab!C9</f>
        <v>0</v>
      </c>
      <c r="E9" s="27">
        <f t="shared" si="0"/>
        <v>0</v>
      </c>
      <c r="F9" s="55"/>
      <c r="G9" s="29"/>
      <c r="H9" t="str">
        <f>Årsregnskab!A27</f>
        <v>Madvarer til udvalgsmøder o.li.</v>
      </c>
      <c r="I9" s="61">
        <f>Årsregnskab!C27</f>
        <v>0</v>
      </c>
      <c r="J9" s="64"/>
      <c r="K9" s="63">
        <f>Årsregnskab!C27</f>
        <v>0</v>
      </c>
    </row>
    <row r="10" spans="2:12" x14ac:dyDescent="0.2">
      <c r="B10" s="53" t="s">
        <v>3</v>
      </c>
      <c r="C10" s="54"/>
      <c r="D10" s="62">
        <f>Årsregnskab!C10</f>
        <v>0</v>
      </c>
      <c r="E10" s="27">
        <f t="shared" si="0"/>
        <v>0</v>
      </c>
      <c r="F10" s="56"/>
      <c r="G10" s="29"/>
      <c r="H10" t="s">
        <v>12</v>
      </c>
      <c r="I10" s="61">
        <f>Årsregnskab!C28</f>
        <v>0</v>
      </c>
      <c r="J10" s="64"/>
      <c r="K10" s="58">
        <f>I10-J10</f>
        <v>0</v>
      </c>
    </row>
    <row r="11" spans="2:12" x14ac:dyDescent="0.2">
      <c r="B11" s="53" t="s">
        <v>77</v>
      </c>
      <c r="C11" s="54"/>
      <c r="D11" s="62">
        <f>Årsregnskab!C11</f>
        <v>0</v>
      </c>
      <c r="E11" s="27">
        <f t="shared" si="0"/>
        <v>0</v>
      </c>
      <c r="F11" s="56"/>
      <c r="G11" s="29"/>
      <c r="H11" t="s">
        <v>13</v>
      </c>
      <c r="I11" s="61">
        <f>Årsregnskab!C29</f>
        <v>0</v>
      </c>
      <c r="J11" s="64"/>
      <c r="K11" s="58">
        <f>I11-J11</f>
        <v>0</v>
      </c>
    </row>
    <row r="12" spans="2:12" x14ac:dyDescent="0.2">
      <c r="B12" s="53" t="s">
        <v>17</v>
      </c>
      <c r="C12" s="54"/>
      <c r="D12" s="62">
        <f>Årsregnskab!C12</f>
        <v>0</v>
      </c>
      <c r="E12" s="27">
        <f t="shared" si="0"/>
        <v>0</v>
      </c>
      <c r="F12" s="56"/>
      <c r="G12" s="29"/>
      <c r="H12" t="s">
        <v>14</v>
      </c>
      <c r="I12" s="61">
        <f>Årsregnskab!C30</f>
        <v>0</v>
      </c>
      <c r="J12" s="27">
        <f>I12-K12</f>
        <v>0</v>
      </c>
      <c r="K12" s="63">
        <f>Årsregnskab!D30</f>
        <v>0</v>
      </c>
    </row>
    <row r="13" spans="2:12" x14ac:dyDescent="0.2">
      <c r="B13" s="53" t="s">
        <v>5</v>
      </c>
      <c r="C13" s="54"/>
      <c r="D13" s="62">
        <f>Årsregnskab!C13</f>
        <v>0</v>
      </c>
      <c r="E13" s="27">
        <f t="shared" si="0"/>
        <v>0</v>
      </c>
      <c r="F13" s="55"/>
      <c r="G13" s="29"/>
      <c r="H13" t="s">
        <v>15</v>
      </c>
      <c r="I13" s="61">
        <f>Årsregnskab!C31</f>
        <v>0</v>
      </c>
      <c r="J13" s="27">
        <f>I13-K13</f>
        <v>0</v>
      </c>
      <c r="K13" s="63">
        <f>Årsregnskab!D31</f>
        <v>0</v>
      </c>
    </row>
    <row r="14" spans="2:12" x14ac:dyDescent="0.2">
      <c r="B14" s="53" t="s">
        <v>6</v>
      </c>
      <c r="C14" s="54"/>
      <c r="D14" s="62">
        <f>Årsregnskab!C14</f>
        <v>0</v>
      </c>
      <c r="E14" s="27">
        <f t="shared" si="0"/>
        <v>0</v>
      </c>
      <c r="F14" s="55"/>
      <c r="G14" s="29"/>
      <c r="H14" t="s">
        <v>54</v>
      </c>
      <c r="I14" s="61">
        <f>Årsregnskab!C32</f>
        <v>0</v>
      </c>
      <c r="J14" s="64"/>
      <c r="K14" s="28">
        <f>I14-J14</f>
        <v>0</v>
      </c>
    </row>
    <row r="15" spans="2:12" x14ac:dyDescent="0.2">
      <c r="B15" s="6" t="s">
        <v>7</v>
      </c>
      <c r="D15" s="62">
        <f>Årsregnskab!C15</f>
        <v>0</v>
      </c>
      <c r="E15" s="27">
        <f t="shared" si="0"/>
        <v>0</v>
      </c>
      <c r="F15" s="55"/>
      <c r="G15" s="29"/>
      <c r="H15" t="s">
        <v>55</v>
      </c>
      <c r="I15" s="61">
        <f>Årsregnskab!C33</f>
        <v>0</v>
      </c>
      <c r="J15" s="69">
        <f>I15-K15</f>
        <v>0</v>
      </c>
      <c r="K15" s="70"/>
    </row>
    <row r="16" spans="2:12" x14ac:dyDescent="0.2">
      <c r="B16" s="53" t="s">
        <v>8</v>
      </c>
      <c r="C16" s="54"/>
      <c r="D16" s="62">
        <f>Årsregnskab!C16</f>
        <v>0</v>
      </c>
      <c r="E16" s="57"/>
      <c r="F16" s="28">
        <f>D16</f>
        <v>0</v>
      </c>
      <c r="G16" s="29"/>
      <c r="H16" t="s">
        <v>56</v>
      </c>
      <c r="I16" s="61">
        <f>Årsregnskab!C34</f>
        <v>0</v>
      </c>
      <c r="J16" s="69">
        <f>I16-K16</f>
        <v>0</v>
      </c>
      <c r="K16" s="70"/>
    </row>
    <row r="17" spans="2:11" x14ac:dyDescent="0.2">
      <c r="B17" s="53" t="s">
        <v>39</v>
      </c>
      <c r="C17" s="54"/>
      <c r="D17" s="62">
        <f>Årsregnskab!C17</f>
        <v>0</v>
      </c>
      <c r="E17" s="30">
        <f>D17</f>
        <v>0</v>
      </c>
      <c r="F17" s="55"/>
      <c r="G17" s="29"/>
      <c r="H17" t="s">
        <v>57</v>
      </c>
      <c r="I17" s="61">
        <f>Årsregnskab!C35</f>
        <v>0</v>
      </c>
      <c r="J17" s="69">
        <f>I17-K17</f>
        <v>0</v>
      </c>
      <c r="K17" s="70"/>
    </row>
    <row r="18" spans="2:11" x14ac:dyDescent="0.2">
      <c r="B18" s="53" t="s">
        <v>66</v>
      </c>
      <c r="C18" s="54"/>
      <c r="D18" s="62">
        <f>Årsregnskab!C18</f>
        <v>0</v>
      </c>
      <c r="E18" s="27">
        <f>D18-F18</f>
        <v>0</v>
      </c>
      <c r="F18" s="84"/>
      <c r="G18" s="29"/>
      <c r="H18" t="s">
        <v>58</v>
      </c>
      <c r="I18" s="61">
        <f>Årsregnskab!C36</f>
        <v>0</v>
      </c>
      <c r="J18" s="69">
        <f>I18-K18</f>
        <v>0</v>
      </c>
      <c r="K18" s="70"/>
    </row>
    <row r="19" spans="2:11" ht="13.5" thickBot="1" x14ac:dyDescent="0.25">
      <c r="B19" s="20" t="str">
        <f>IF(Årsregnskab!A19&lt;&gt;0,Årsregnskab!A19,"")</f>
        <v/>
      </c>
      <c r="C19" s="97"/>
      <c r="D19" s="20">
        <f>Årsregnskab!C19</f>
        <v>0</v>
      </c>
      <c r="E19" s="27">
        <f>D19-F19</f>
        <v>0</v>
      </c>
      <c r="F19" s="95"/>
      <c r="G19" s="93"/>
      <c r="H19" t="s">
        <v>59</v>
      </c>
      <c r="I19" s="61">
        <f>Årsregnskab!C37</f>
        <v>0</v>
      </c>
      <c r="J19" s="69">
        <f>I19-K19</f>
        <v>0</v>
      </c>
      <c r="K19" s="63">
        <f>Årsregnskab!D37</f>
        <v>0</v>
      </c>
    </row>
    <row r="20" spans="2:11" x14ac:dyDescent="0.2">
      <c r="B20" s="67" t="s">
        <v>10</v>
      </c>
      <c r="C20" s="68"/>
      <c r="D20" s="98">
        <f>SUM(D6:D19)</f>
        <v>0</v>
      </c>
      <c r="E20" s="24">
        <f>SUM(E6:E19)</f>
        <v>0</v>
      </c>
      <c r="F20" s="25">
        <f>SUM(F6:F19)</f>
        <v>0</v>
      </c>
      <c r="G20" s="29"/>
      <c r="H20" t="s">
        <v>60</v>
      </c>
      <c r="I20" s="61">
        <f>Årsregnskab!C38+Årsregnskab!C39</f>
        <v>0</v>
      </c>
      <c r="J20" s="64"/>
      <c r="K20" s="28">
        <f>I20-J20</f>
        <v>0</v>
      </c>
    </row>
    <row r="21" spans="2:11" x14ac:dyDescent="0.2">
      <c r="B21" s="53" t="s">
        <v>40</v>
      </c>
      <c r="C21" s="54"/>
      <c r="D21" s="99">
        <f>I11</f>
        <v>0</v>
      </c>
      <c r="E21" s="31">
        <f>D21</f>
        <v>0</v>
      </c>
      <c r="F21" s="59"/>
      <c r="G21" s="29"/>
      <c r="H21" t="s">
        <v>17</v>
      </c>
      <c r="I21" s="61">
        <f>Årsregnskab!C40</f>
        <v>0</v>
      </c>
      <c r="J21" s="64"/>
      <c r="K21" s="28">
        <f>I21-J21</f>
        <v>0</v>
      </c>
    </row>
    <row r="22" spans="2:11" ht="13.5" thickBot="1" x14ac:dyDescent="0.25">
      <c r="B22" s="126" t="s">
        <v>39</v>
      </c>
      <c r="C22" s="127"/>
      <c r="D22" s="32">
        <f>D17</f>
        <v>0</v>
      </c>
      <c r="E22" s="27">
        <f>D22</f>
        <v>0</v>
      </c>
      <c r="F22" s="57"/>
      <c r="G22" s="29"/>
      <c r="H22" s="6" t="s">
        <v>16</v>
      </c>
      <c r="I22" s="61">
        <f>Årsregnskab!C41</f>
        <v>0</v>
      </c>
      <c r="J22" s="27">
        <f>I22-K22</f>
        <v>0</v>
      </c>
      <c r="K22" s="28">
        <f>Årsregnskab!D41</f>
        <v>0</v>
      </c>
    </row>
    <row r="23" spans="2:11" ht="13.5" thickBot="1" x14ac:dyDescent="0.25">
      <c r="B23" s="126" t="s">
        <v>41</v>
      </c>
      <c r="C23" s="127"/>
      <c r="D23" s="82">
        <f>D20-D21-D22</f>
        <v>0</v>
      </c>
      <c r="E23" s="83">
        <f>E20-E21-E22</f>
        <v>0</v>
      </c>
      <c r="F23" s="83">
        <f>F20-F21-F22</f>
        <v>0</v>
      </c>
      <c r="G23" s="29"/>
      <c r="H23" t="s">
        <v>78</v>
      </c>
      <c r="I23" s="61">
        <f>Årsregnskab!C42</f>
        <v>0</v>
      </c>
      <c r="J23" s="27">
        <f>I23-K23</f>
        <v>0</v>
      </c>
      <c r="K23" s="63">
        <f>Årsregnskab!D42</f>
        <v>0</v>
      </c>
    </row>
    <row r="24" spans="2:11" x14ac:dyDescent="0.2">
      <c r="G24" s="29"/>
      <c r="H24" t="s">
        <v>18</v>
      </c>
      <c r="I24" s="61">
        <f>Årsregnskab!C43</f>
        <v>0</v>
      </c>
      <c r="J24" s="64"/>
      <c r="K24" s="28">
        <f>I24-J24</f>
        <v>0</v>
      </c>
    </row>
    <row r="25" spans="2:11" x14ac:dyDescent="0.2">
      <c r="H25" t="s">
        <v>19</v>
      </c>
      <c r="I25" s="61">
        <f>Årsregnskab!C44</f>
        <v>0</v>
      </c>
      <c r="J25" s="27">
        <f>I25-K25</f>
        <v>0</v>
      </c>
      <c r="K25" s="61">
        <f>Årsregnskab!D44</f>
        <v>0</v>
      </c>
    </row>
    <row r="26" spans="2:11" ht="13.5" thickBot="1" x14ac:dyDescent="0.25">
      <c r="H26" s="20" t="str">
        <f>IF(Årsregnskab!A45&lt;&gt;0,Årsregnskab!A45,"")</f>
        <v/>
      </c>
      <c r="I26" s="94">
        <f>Årsregnskab!C45</f>
        <v>0</v>
      </c>
      <c r="J26" s="88">
        <f>I26-K26</f>
        <v>0</v>
      </c>
      <c r="K26" s="28">
        <f>Årsregnskab!D45</f>
        <v>0</v>
      </c>
    </row>
    <row r="27" spans="2:11" ht="12.75" customHeight="1" thickBot="1" x14ac:dyDescent="0.25">
      <c r="C27" t="s">
        <v>62</v>
      </c>
      <c r="D27" s="75"/>
      <c r="E27" s="20" t="s">
        <v>63</v>
      </c>
      <c r="H27" s="2" t="s">
        <v>20</v>
      </c>
      <c r="I27" s="80">
        <f>SUM(I8:I26)</f>
        <v>0</v>
      </c>
      <c r="J27" s="80">
        <f>SUM(J8:J26)</f>
        <v>0</v>
      </c>
      <c r="K27" s="81">
        <f>SUM(K8:K26)</f>
        <v>0</v>
      </c>
    </row>
    <row r="28" spans="2:11" ht="12.75" customHeight="1" thickBot="1" x14ac:dyDescent="0.25">
      <c r="B28" s="36"/>
      <c r="C28" s="34" t="s">
        <v>64</v>
      </c>
      <c r="D28" s="76"/>
      <c r="E28" s="77" t="s">
        <v>63</v>
      </c>
    </row>
    <row r="29" spans="2:11" x14ac:dyDescent="0.2">
      <c r="B29" s="36"/>
      <c r="C29" s="34" t="s">
        <v>65</v>
      </c>
      <c r="D29" s="77"/>
      <c r="E29" s="77"/>
      <c r="H29" s="38"/>
      <c r="I29" s="89"/>
      <c r="J29" s="90"/>
      <c r="K29" s="91"/>
    </row>
    <row r="30" spans="2:11" ht="13.5" customHeight="1" x14ac:dyDescent="0.2">
      <c r="B30" s="20"/>
      <c r="I30" s="118" t="s">
        <v>42</v>
      </c>
      <c r="J30" s="119"/>
      <c r="K30" s="120"/>
    </row>
    <row r="31" spans="2:11" ht="13.5" customHeight="1" x14ac:dyDescent="0.2">
      <c r="I31" s="121" t="s">
        <v>43</v>
      </c>
      <c r="J31" s="122"/>
      <c r="K31" s="37">
        <f>E23</f>
        <v>0</v>
      </c>
    </row>
    <row r="32" spans="2:11" ht="14.25" customHeight="1" x14ac:dyDescent="0.2">
      <c r="I32" s="121" t="s">
        <v>44</v>
      </c>
      <c r="J32" s="122"/>
      <c r="K32" s="37">
        <f>D23</f>
        <v>0</v>
      </c>
    </row>
    <row r="33" spans="2:11" ht="13.5" customHeight="1" x14ac:dyDescent="0.2">
      <c r="I33" s="123"/>
      <c r="J33" s="124"/>
      <c r="K33" s="37"/>
    </row>
    <row r="34" spans="2:11" ht="13.5" customHeight="1" x14ac:dyDescent="0.2">
      <c r="F34" s="39"/>
      <c r="I34" s="125" t="s">
        <v>45</v>
      </c>
      <c r="J34" s="122"/>
      <c r="K34" s="37" t="e">
        <f>K31/K32*100</f>
        <v>#DIV/0!</v>
      </c>
    </row>
    <row r="35" spans="2:11" ht="13.5" thickBot="1" x14ac:dyDescent="0.25">
      <c r="B35" s="34" t="s">
        <v>46</v>
      </c>
      <c r="C35" s="34"/>
      <c r="F35" s="39"/>
    </row>
    <row r="36" spans="2:11" ht="13.5" thickBot="1" x14ac:dyDescent="0.25">
      <c r="B36" s="40" t="s">
        <v>47</v>
      </c>
      <c r="C36" s="100"/>
      <c r="D36" s="40" t="s">
        <v>48</v>
      </c>
      <c r="E36" s="111"/>
      <c r="F36" s="112"/>
    </row>
    <row r="37" spans="2:11" ht="13.5" thickBot="1" x14ac:dyDescent="0.25">
      <c r="B37" t="s">
        <v>49</v>
      </c>
      <c r="F37" s="42"/>
      <c r="I37" s="115" t="s">
        <v>39</v>
      </c>
      <c r="J37" s="115"/>
      <c r="K37" s="115"/>
    </row>
    <row r="38" spans="2:11" ht="13.5" customHeight="1" thickBot="1" x14ac:dyDescent="0.25">
      <c r="B38" s="34" t="s">
        <v>50</v>
      </c>
      <c r="C38" s="34"/>
      <c r="F38" s="43"/>
      <c r="I38" s="116" t="s">
        <v>80</v>
      </c>
      <c r="J38" s="117"/>
      <c r="K38" s="41">
        <f>J27</f>
        <v>0</v>
      </c>
    </row>
    <row r="39" spans="2:11" ht="14.25" customHeight="1" x14ac:dyDescent="0.2">
      <c r="G39" s="65"/>
      <c r="I39" s="113" t="s">
        <v>51</v>
      </c>
      <c r="J39" s="113"/>
      <c r="K39" s="44">
        <f>K38*20%</f>
        <v>0</v>
      </c>
    </row>
    <row r="40" spans="2:11" x14ac:dyDescent="0.2">
      <c r="G40" s="39"/>
      <c r="I40" s="113" t="s">
        <v>52</v>
      </c>
      <c r="J40" s="113"/>
      <c r="K40" s="44" t="e">
        <f>K39*K34/100</f>
        <v>#DIV/0!</v>
      </c>
    </row>
    <row r="41" spans="2:11" ht="13.5" customHeight="1" x14ac:dyDescent="0.2">
      <c r="B41" s="33"/>
      <c r="C41" s="46"/>
      <c r="I41" s="114"/>
      <c r="J41" s="114"/>
      <c r="K41" s="45"/>
    </row>
    <row r="42" spans="2:11" x14ac:dyDescent="0.2">
      <c r="B42" s="48" t="s">
        <v>29</v>
      </c>
      <c r="C42" s="48" t="s">
        <v>53</v>
      </c>
      <c r="D42" s="49"/>
      <c r="E42" s="49"/>
      <c r="F42" s="49"/>
      <c r="G42" s="45"/>
      <c r="I42" s="114"/>
      <c r="J42" s="114"/>
      <c r="K42" s="45"/>
    </row>
    <row r="43" spans="2:11" x14ac:dyDescent="0.2">
      <c r="G43" s="45"/>
      <c r="I43" s="35"/>
      <c r="J43" s="35"/>
      <c r="K43" s="38"/>
    </row>
    <row r="44" spans="2:11" x14ac:dyDescent="0.2">
      <c r="G44" s="45"/>
      <c r="K44" s="38"/>
    </row>
    <row r="45" spans="2:11" x14ac:dyDescent="0.2">
      <c r="H45" s="50"/>
      <c r="I45" s="51"/>
      <c r="J45" s="47"/>
      <c r="K45" s="38"/>
    </row>
    <row r="46" spans="2:11" x14ac:dyDescent="0.2">
      <c r="H46" s="50"/>
      <c r="I46" s="51"/>
      <c r="J46" s="47"/>
      <c r="K46" s="38"/>
    </row>
    <row r="47" spans="2:11" x14ac:dyDescent="0.2">
      <c r="H47" s="50"/>
      <c r="I47" s="51"/>
      <c r="J47" s="47"/>
      <c r="K47" s="38"/>
    </row>
    <row r="48" spans="2:11" x14ac:dyDescent="0.2">
      <c r="H48" s="50"/>
      <c r="I48" s="51"/>
      <c r="J48" s="47"/>
      <c r="K48" s="38"/>
    </row>
    <row r="49" spans="3:11" x14ac:dyDescent="0.2">
      <c r="H49" s="50"/>
      <c r="I49" s="51"/>
      <c r="J49" s="47"/>
      <c r="K49" s="38"/>
    </row>
    <row r="50" spans="3:11" x14ac:dyDescent="0.2">
      <c r="H50" s="50"/>
      <c r="I50" s="47"/>
      <c r="J50" s="51"/>
      <c r="K50" s="38"/>
    </row>
    <row r="51" spans="3:11" x14ac:dyDescent="0.2">
      <c r="H51" s="50"/>
      <c r="I51" s="47"/>
      <c r="J51" s="51"/>
      <c r="K51" s="38"/>
    </row>
    <row r="52" spans="3:11" x14ac:dyDescent="0.2">
      <c r="H52" s="50"/>
      <c r="I52" s="51"/>
      <c r="J52" s="47"/>
      <c r="K52" s="38"/>
    </row>
    <row r="53" spans="3:11" x14ac:dyDescent="0.2">
      <c r="H53" s="50"/>
      <c r="I53" s="51"/>
      <c r="J53" s="47"/>
      <c r="K53" s="38"/>
    </row>
    <row r="54" spans="3:11" x14ac:dyDescent="0.2">
      <c r="H54" s="51"/>
      <c r="I54" s="51"/>
      <c r="J54" s="51"/>
      <c r="K54" s="38"/>
    </row>
    <row r="55" spans="3:11" x14ac:dyDescent="0.2">
      <c r="G55" s="35"/>
      <c r="H55" s="51"/>
      <c r="I55" s="47"/>
      <c r="J55" s="51"/>
      <c r="K55" s="38"/>
    </row>
    <row r="56" spans="3:11" x14ac:dyDescent="0.2">
      <c r="C56" s="52"/>
      <c r="D56" s="35"/>
      <c r="E56" s="35"/>
      <c r="F56" s="35"/>
      <c r="H56" s="51"/>
      <c r="I56" s="51"/>
      <c r="J56" s="51"/>
      <c r="K56" s="38"/>
    </row>
  </sheetData>
  <mergeCells count="19">
    <mergeCell ref="B23:C23"/>
    <mergeCell ref="B1:J1"/>
    <mergeCell ref="D3:F3"/>
    <mergeCell ref="I5:I7"/>
    <mergeCell ref="J5:J7"/>
    <mergeCell ref="B22:C22"/>
    <mergeCell ref="K5:K6"/>
    <mergeCell ref="E36:F36"/>
    <mergeCell ref="I40:J40"/>
    <mergeCell ref="I41:J41"/>
    <mergeCell ref="I42:J42"/>
    <mergeCell ref="I37:K37"/>
    <mergeCell ref="I38:J38"/>
    <mergeCell ref="I39:J39"/>
    <mergeCell ref="I30:K30"/>
    <mergeCell ref="I31:J31"/>
    <mergeCell ref="I32:J32"/>
    <mergeCell ref="I33:J33"/>
    <mergeCell ref="I34:J34"/>
  </mergeCells>
  <phoneticPr fontId="10" type="noConversion"/>
  <pageMargins left="0.39370078740157483" right="0.31496062992125984" top="0.23622047244094491" bottom="0.23622047244094491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Årsregnskab</vt:lpstr>
      <vt:lpstr>momskomp.</vt:lpstr>
      <vt:lpstr>momskomp.!Udskriftsområde</vt:lpstr>
      <vt:lpstr>Årsregnskab!Udskriftsområde</vt:lpstr>
    </vt:vector>
  </TitlesOfParts>
  <Company>Kirkelig Forening for Den Indre Mission i 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Nielsen</dc:creator>
  <cp:lastModifiedBy>Katherine Ann Sowers</cp:lastModifiedBy>
  <cp:lastPrinted>2019-05-14T12:23:30Z</cp:lastPrinted>
  <dcterms:created xsi:type="dcterms:W3CDTF">2008-12-05T11:35:16Z</dcterms:created>
  <dcterms:modified xsi:type="dcterms:W3CDTF">2024-11-13T10:19:26Z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Jet Reports Function Literals">
    <vt:lpwstr>\	;	;	{	}	[@[{0}]]	1030	1030</vt:lpwstr>
  </property>
</Properties>
</file>